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1.04.2024 " sheetId="53" r:id="rId1"/>
  </sheets>
  <definedNames>
    <definedName name="_xlnm.Print_Area" localSheetId="0">'01.04.2024 '!$A$1:$J$59</definedName>
  </definedNames>
  <calcPr calcId="162913"/>
</workbook>
</file>

<file path=xl/calcChain.xml><?xml version="1.0" encoding="utf-8"?>
<calcChain xmlns="http://schemas.openxmlformats.org/spreadsheetml/2006/main">
  <c r="G52" i="53" l="1"/>
  <c r="E52" i="53"/>
  <c r="D52" i="53"/>
  <c r="C52" i="53"/>
  <c r="F51" i="53"/>
  <c r="F50" i="53"/>
  <c r="F49" i="53"/>
  <c r="F48" i="53"/>
  <c r="F46" i="53"/>
  <c r="F45" i="53"/>
  <c r="F44" i="53"/>
  <c r="F43" i="53"/>
  <c r="F42" i="53"/>
  <c r="F41" i="53"/>
  <c r="F40" i="53"/>
  <c r="F39" i="53"/>
  <c r="F38" i="53"/>
  <c r="F37" i="53"/>
  <c r="F36" i="53"/>
  <c r="F35" i="53"/>
  <c r="F34" i="53"/>
  <c r="F33" i="53"/>
  <c r="F32" i="53"/>
  <c r="J25" i="53"/>
  <c r="G25" i="53"/>
  <c r="E25" i="53"/>
  <c r="D25" i="53"/>
  <c r="F24" i="53"/>
  <c r="F23" i="53"/>
  <c r="F22" i="53"/>
  <c r="H22" i="53" s="1"/>
  <c r="F21" i="53"/>
  <c r="F20" i="53"/>
  <c r="F19" i="53"/>
  <c r="F17" i="53"/>
  <c r="F16" i="53"/>
  <c r="H16" i="53" s="1"/>
  <c r="F15" i="53"/>
  <c r="F14" i="53"/>
  <c r="F13" i="53"/>
  <c r="F12" i="53"/>
  <c r="H12" i="53" s="1"/>
  <c r="F11" i="53"/>
  <c r="F10" i="53"/>
  <c r="H10" i="53" s="1"/>
  <c r="F9" i="53"/>
  <c r="H9" i="53" s="1"/>
  <c r="F8" i="53"/>
  <c r="H8" i="53" s="1"/>
  <c r="F7" i="53"/>
  <c r="F6" i="53"/>
  <c r="H6" i="53" s="1"/>
  <c r="F5" i="53"/>
  <c r="H5" i="53" s="1"/>
  <c r="F4" i="53"/>
  <c r="H4" i="53" s="1"/>
  <c r="H20" i="53" l="1"/>
  <c r="H21" i="53"/>
  <c r="H7" i="53"/>
  <c r="H11" i="53"/>
  <c r="H15" i="53"/>
  <c r="H17" i="53"/>
  <c r="H24" i="53"/>
  <c r="F52" i="53"/>
  <c r="F25" i="53"/>
  <c r="H25" i="53" l="1"/>
  <c r="H30" i="53"/>
</calcChain>
</file>

<file path=xl/sharedStrings.xml><?xml version="1.0" encoding="utf-8"?>
<sst xmlns="http://schemas.openxmlformats.org/spreadsheetml/2006/main" count="35" uniqueCount="33">
  <si>
    <t>итого</t>
  </si>
  <si>
    <t>КЗ по ГРБС</t>
  </si>
  <si>
    <t xml:space="preserve">КЗ всего с бюджетными учреждениями </t>
  </si>
  <si>
    <t xml:space="preserve"> Заработная плата</t>
  </si>
  <si>
    <t>Прочие выплаты</t>
  </si>
  <si>
    <t>Начисление на выплаты  по оплате труда</t>
  </si>
  <si>
    <t>Услуги связи</t>
  </si>
  <si>
    <t>Транспортные услуги</t>
  </si>
  <si>
    <t>Коммунальные услуги</t>
  </si>
  <si>
    <t>Работы ,услуги  по содержанию иммущества</t>
  </si>
  <si>
    <t xml:space="preserve"> Прочие работы, услуги</t>
  </si>
  <si>
    <t>Прочие расходы</t>
  </si>
  <si>
    <t>Увеличение стоимости материальных запасов</t>
  </si>
  <si>
    <t>Пенсии , пособия</t>
  </si>
  <si>
    <t>Увеличение стоимости основных средств</t>
  </si>
  <si>
    <t>Прочие несоциальные выплаты персоналу в натуральной форме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</si>
  <si>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</si>
  <si>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</si>
  <si>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</si>
  <si>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</t>
  </si>
  <si>
    <t>в т.ч просрочка</t>
  </si>
  <si>
    <t>РЕСПУБЛИКА</t>
  </si>
  <si>
    <t>в т.ч Республика</t>
  </si>
  <si>
    <t>ГРБС</t>
  </si>
  <si>
    <t>КЗ по бюджетным учереждениям</t>
  </si>
  <si>
    <t xml:space="preserve"> Страхование</t>
  </si>
  <si>
    <t>Услуги, работы для целей капитальных вложений</t>
  </si>
  <si>
    <t>5 район</t>
  </si>
  <si>
    <t>4 район</t>
  </si>
  <si>
    <t>в т.ч. просрочка</t>
  </si>
  <si>
    <t>руб</t>
  </si>
  <si>
    <t>Руководитель Управления финансов                                                                      _______________ О.В.Баузер</t>
  </si>
  <si>
    <t>Кредиторская задолженность  на 01.04.2024 М.О. Бейский район    (без поселений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</si>
</sst>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70C0"/>
      <name val="Calibri"/>
      <family val="2"/>
      <scheme val="minor"/>
    </font>
    <font>
      <b/>
      <sz val="13"/>
      <color rgb="FF0070C0"/>
      <name val="Times New Roman"/>
      <family val="1"/>
      <charset val="204"/>
    </font>
    <font>
      <b/>
      <sz val="14"/>
      <color rgb="FF0070C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1" fillId="0" borderId="1" xfId="0" applyNumberFormat="1" applyFont="1" applyBorder="1"/>
    <xf numFmtId="4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4" fontId="5" fillId="0" borderId="0" xfId="0" applyNumberFormat="1" applyFont="1"/>
    <xf numFmtId="0" fontId="5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/>
    <xf numFmtId="4" fontId="1" fillId="0" borderId="1" xfId="0" applyNumberFormat="1" applyFont="1" applyBorder="1" applyAlignment="1">
      <alignment wrapText="1"/>
    </xf>
    <xf numFmtId="0" fontId="8" fillId="0" borderId="1" xfId="0" applyFont="1" applyBorder="1"/>
    <xf numFmtId="1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/>
    <xf numFmtId="0" fontId="8" fillId="3" borderId="1" xfId="0" applyFont="1" applyFill="1" applyBorder="1"/>
    <xf numFmtId="4" fontId="9" fillId="0" borderId="1" xfId="0" applyNumberFormat="1" applyFont="1" applyBorder="1" applyAlignment="1">
      <alignment horizont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4" fontId="5" fillId="0" borderId="1" xfId="0" applyNumberFormat="1" applyFont="1" applyBorder="1"/>
    <xf numFmtId="4" fontId="8" fillId="3" borderId="1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10" fillId="0" borderId="1" xfId="0" applyFont="1" applyBorder="1"/>
    <xf numFmtId="0" fontId="11" fillId="0" borderId="1" xfId="0" applyFont="1" applyBorder="1"/>
    <xf numFmtId="4" fontId="11" fillId="0" borderId="1" xfId="0" applyNumberFormat="1" applyFont="1" applyBorder="1"/>
    <xf numFmtId="4" fontId="12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view="pageBreakPreview" topLeftCell="A37" zoomScale="87" zoomScaleNormal="64" zoomScaleSheetLayoutView="87" workbookViewId="0">
      <selection activeCell="F52" sqref="F52"/>
    </sheetView>
  </sheetViews>
  <sheetFormatPr defaultRowHeight="15" x14ac:dyDescent="0.25"/>
  <cols>
    <col min="1" max="1" width="9.140625" style="6"/>
    <col min="2" max="2" width="32.42578125" style="6" customWidth="1"/>
    <col min="3" max="3" width="15.140625" style="6" customWidth="1"/>
    <col min="4" max="4" width="21.85546875" style="6" customWidth="1"/>
    <col min="5" max="5" width="20.5703125" style="6" customWidth="1"/>
    <col min="6" max="6" width="19.28515625" style="6" customWidth="1"/>
    <col min="7" max="7" width="22" style="6" customWidth="1"/>
    <col min="8" max="8" width="18.5703125" style="6" hidden="1" customWidth="1"/>
    <col min="9" max="9" width="5.85546875" style="6" customWidth="1"/>
    <col min="10" max="10" width="15.140625" style="6" hidden="1" customWidth="1"/>
  </cols>
  <sheetData>
    <row r="1" spans="2:10" ht="30.75" customHeight="1" x14ac:dyDescent="0.25">
      <c r="B1" s="28" t="s">
        <v>32</v>
      </c>
      <c r="C1" s="29"/>
      <c r="D1" s="29"/>
      <c r="E1" s="29"/>
      <c r="F1" s="29"/>
      <c r="G1" s="29"/>
    </row>
    <row r="2" spans="2:10" x14ac:dyDescent="0.25">
      <c r="G2" s="23" t="s">
        <v>30</v>
      </c>
    </row>
    <row r="3" spans="2:10" ht="43.5" x14ac:dyDescent="0.25">
      <c r="B3" s="7"/>
      <c r="C3" s="7"/>
      <c r="D3" s="24" t="s">
        <v>1</v>
      </c>
      <c r="E3" s="4" t="s">
        <v>24</v>
      </c>
      <c r="F3" s="8" t="s">
        <v>2</v>
      </c>
      <c r="G3" s="8" t="s">
        <v>20</v>
      </c>
      <c r="J3" s="11"/>
    </row>
    <row r="4" spans="2:10" ht="16.5" x14ac:dyDescent="0.25">
      <c r="B4" s="7" t="s">
        <v>3</v>
      </c>
      <c r="C4" s="9">
        <v>211</v>
      </c>
      <c r="D4" s="2">
        <v>3057746.09</v>
      </c>
      <c r="E4" s="2">
        <v>21606536.920000002</v>
      </c>
      <c r="F4" s="1">
        <f>SUM(D4:E4)</f>
        <v>24664283.010000002</v>
      </c>
      <c r="G4" s="1"/>
      <c r="H4" s="5">
        <f>F4-F32</f>
        <v>7092730.0800000019</v>
      </c>
      <c r="I4" s="5"/>
      <c r="J4" s="25"/>
    </row>
    <row r="5" spans="2:10" ht="16.5" x14ac:dyDescent="0.25">
      <c r="B5" s="7" t="s">
        <v>4</v>
      </c>
      <c r="C5" s="9">
        <v>212</v>
      </c>
      <c r="D5" s="2">
        <v>0</v>
      </c>
      <c r="E5" s="2">
        <v>5162</v>
      </c>
      <c r="F5" s="1">
        <f t="shared" ref="F5:F24" si="0">SUM(D5:E5)</f>
        <v>5162</v>
      </c>
      <c r="G5" s="1"/>
      <c r="H5" s="5">
        <f>F5-F46</f>
        <v>3887</v>
      </c>
      <c r="I5" s="5"/>
      <c r="J5" s="25"/>
    </row>
    <row r="6" spans="2:10" ht="34.5" customHeight="1" x14ac:dyDescent="0.25">
      <c r="B6" s="10" t="s">
        <v>5</v>
      </c>
      <c r="C6" s="9">
        <v>213</v>
      </c>
      <c r="D6" s="2">
        <v>12486779.25</v>
      </c>
      <c r="E6" s="2">
        <v>29805242.890000001</v>
      </c>
      <c r="F6" s="1">
        <f t="shared" si="0"/>
        <v>42292022.140000001</v>
      </c>
      <c r="G6" s="1">
        <v>27864669.210000001</v>
      </c>
      <c r="H6" s="5">
        <f>F6-F34</f>
        <v>33258666.02</v>
      </c>
      <c r="I6" s="5"/>
      <c r="J6" s="25"/>
    </row>
    <row r="7" spans="2:10" ht="36" customHeight="1" x14ac:dyDescent="0.25">
      <c r="B7" s="10" t="s">
        <v>15</v>
      </c>
      <c r="C7" s="9">
        <v>214</v>
      </c>
      <c r="D7" s="2">
        <v>3640</v>
      </c>
      <c r="E7" s="2">
        <v>4972.5</v>
      </c>
      <c r="F7" s="1">
        <f t="shared" si="0"/>
        <v>8612.5</v>
      </c>
      <c r="G7" s="1">
        <v>0</v>
      </c>
      <c r="H7" s="5">
        <f>F7-F35</f>
        <v>8612.5</v>
      </c>
      <c r="I7" s="5"/>
      <c r="J7" s="25"/>
    </row>
    <row r="8" spans="2:10" ht="16.5" x14ac:dyDescent="0.25">
      <c r="B8" s="7" t="s">
        <v>6</v>
      </c>
      <c r="C8" s="9">
        <v>221</v>
      </c>
      <c r="D8" s="2">
        <v>667</v>
      </c>
      <c r="E8" s="2">
        <v>40172.46</v>
      </c>
      <c r="F8" s="1">
        <f t="shared" si="0"/>
        <v>40839.46</v>
      </c>
      <c r="G8" s="1">
        <v>11308.36</v>
      </c>
      <c r="H8" s="5">
        <f>F8-F36</f>
        <v>37637.33</v>
      </c>
      <c r="I8" s="5"/>
      <c r="J8" s="25"/>
    </row>
    <row r="9" spans="2:10" ht="16.5" x14ac:dyDescent="0.25">
      <c r="B9" s="7" t="s">
        <v>7</v>
      </c>
      <c r="C9" s="9">
        <v>222</v>
      </c>
      <c r="D9" s="2">
        <v>0</v>
      </c>
      <c r="E9" s="2">
        <v>278988.24</v>
      </c>
      <c r="F9" s="1">
        <f t="shared" si="0"/>
        <v>278988.24</v>
      </c>
      <c r="G9" s="1">
        <v>0</v>
      </c>
      <c r="H9" s="5">
        <f>F9-F51</f>
        <v>278988.24</v>
      </c>
      <c r="I9" s="5"/>
      <c r="J9" s="25"/>
    </row>
    <row r="10" spans="2:10" ht="16.5" x14ac:dyDescent="0.25">
      <c r="B10" s="7" t="s">
        <v>8</v>
      </c>
      <c r="C10" s="9">
        <v>223</v>
      </c>
      <c r="D10" s="2">
        <v>77544.649999999994</v>
      </c>
      <c r="E10" s="2">
        <v>364166.40000000002</v>
      </c>
      <c r="F10" s="1">
        <f t="shared" si="0"/>
        <v>441711.05000000005</v>
      </c>
      <c r="G10" s="1">
        <v>278077.62</v>
      </c>
      <c r="H10" s="5">
        <f>F10</f>
        <v>441711.05000000005</v>
      </c>
      <c r="I10" s="5"/>
      <c r="J10" s="25"/>
    </row>
    <row r="11" spans="2:10" ht="39.75" customHeight="1" x14ac:dyDescent="0.25">
      <c r="B11" s="10" t="s">
        <v>9</v>
      </c>
      <c r="C11" s="9">
        <v>225</v>
      </c>
      <c r="D11" s="2">
        <v>64305.47</v>
      </c>
      <c r="E11" s="2">
        <v>42218864.350000001</v>
      </c>
      <c r="F11" s="1">
        <f t="shared" si="0"/>
        <v>42283169.82</v>
      </c>
      <c r="G11" s="1">
        <v>41168510.130000003</v>
      </c>
      <c r="H11" s="5">
        <f>F11-F37</f>
        <v>1340632.2400000021</v>
      </c>
      <c r="I11" s="5"/>
      <c r="J11" s="25"/>
    </row>
    <row r="12" spans="2:10" ht="16.5" x14ac:dyDescent="0.25">
      <c r="B12" s="7" t="s">
        <v>10</v>
      </c>
      <c r="C12" s="9">
        <v>226</v>
      </c>
      <c r="D12" s="2">
        <v>1935454.32</v>
      </c>
      <c r="E12" s="2">
        <v>1122034.67</v>
      </c>
      <c r="F12" s="1">
        <f t="shared" si="0"/>
        <v>3057488.99</v>
      </c>
      <c r="G12" s="1">
        <v>879177.58</v>
      </c>
      <c r="H12" s="5">
        <f>F12-F38</f>
        <v>1441849.7300000002</v>
      </c>
      <c r="I12" s="5"/>
      <c r="J12" s="25"/>
    </row>
    <row r="13" spans="2:10" ht="16.5" x14ac:dyDescent="0.25">
      <c r="B13" s="7"/>
      <c r="C13" s="9">
        <v>224</v>
      </c>
      <c r="D13" s="2">
        <v>3251211.04</v>
      </c>
      <c r="E13" s="2">
        <v>0</v>
      </c>
      <c r="F13" s="1">
        <f t="shared" si="0"/>
        <v>3251211.04</v>
      </c>
      <c r="G13" s="1">
        <v>0</v>
      </c>
      <c r="H13" s="5"/>
      <c r="I13" s="5"/>
      <c r="J13" s="25"/>
    </row>
    <row r="14" spans="2:10" ht="16.5" x14ac:dyDescent="0.25">
      <c r="B14" s="7" t="s">
        <v>25</v>
      </c>
      <c r="C14" s="9">
        <v>227</v>
      </c>
      <c r="D14" s="2">
        <v>0</v>
      </c>
      <c r="E14" s="2">
        <v>0</v>
      </c>
      <c r="F14" s="1">
        <f t="shared" si="0"/>
        <v>0</v>
      </c>
      <c r="G14" s="1">
        <v>0</v>
      </c>
      <c r="H14" s="5"/>
      <c r="I14" s="5"/>
      <c r="J14" s="25"/>
    </row>
    <row r="15" spans="2:10" ht="30" x14ac:dyDescent="0.25">
      <c r="B15" s="10" t="s">
        <v>26</v>
      </c>
      <c r="C15" s="9">
        <v>228</v>
      </c>
      <c r="D15" s="2">
        <v>2287988.04</v>
      </c>
      <c r="E15" s="2">
        <v>0</v>
      </c>
      <c r="F15" s="1">
        <f t="shared" si="0"/>
        <v>2287988.04</v>
      </c>
      <c r="G15" s="1">
        <v>2287988.04</v>
      </c>
      <c r="H15" s="5">
        <f>F15-F48</f>
        <v>2287839.29</v>
      </c>
      <c r="I15" s="5"/>
      <c r="J15" s="25"/>
    </row>
    <row r="16" spans="2:10" ht="30" x14ac:dyDescent="0.25">
      <c r="B16" s="10" t="s">
        <v>14</v>
      </c>
      <c r="C16" s="9">
        <v>310</v>
      </c>
      <c r="D16" s="2">
        <v>6147944.4800000004</v>
      </c>
      <c r="E16" s="2">
        <v>1895468.26</v>
      </c>
      <c r="F16" s="1">
        <f t="shared" si="0"/>
        <v>8043412.7400000002</v>
      </c>
      <c r="G16" s="1">
        <v>969148.89</v>
      </c>
      <c r="H16" s="5">
        <f>F16-F40</f>
        <v>850763.37000000011</v>
      </c>
      <c r="I16" s="5"/>
      <c r="J16" s="25"/>
    </row>
    <row r="17" spans="2:10" ht="30" x14ac:dyDescent="0.25">
      <c r="B17" s="10" t="s">
        <v>12</v>
      </c>
      <c r="C17" s="9">
        <v>340</v>
      </c>
      <c r="D17" s="2">
        <v>451724.26</v>
      </c>
      <c r="E17" s="2">
        <v>6590718.79</v>
      </c>
      <c r="F17" s="1">
        <f t="shared" si="0"/>
        <v>7042443.0499999998</v>
      </c>
      <c r="G17" s="1">
        <v>2257989</v>
      </c>
      <c r="H17" s="5">
        <f>F17-F44-F42-F43-F45</f>
        <v>4109800.94</v>
      </c>
      <c r="I17" s="5"/>
      <c r="J17" s="25"/>
    </row>
    <row r="18" spans="2:10" ht="16.5" x14ac:dyDescent="0.25">
      <c r="B18" s="10"/>
      <c r="C18" s="9">
        <v>244</v>
      </c>
      <c r="D18" s="2">
        <v>0</v>
      </c>
      <c r="E18" s="2"/>
      <c r="F18" s="1"/>
      <c r="G18" s="1"/>
      <c r="H18" s="5"/>
      <c r="I18" s="5"/>
      <c r="J18" s="25"/>
    </row>
    <row r="19" spans="2:10" ht="16.5" x14ac:dyDescent="0.25">
      <c r="B19" s="7" t="s">
        <v>19</v>
      </c>
      <c r="C19" s="9">
        <v>246</v>
      </c>
      <c r="D19" s="2">
        <v>0</v>
      </c>
      <c r="E19" s="2"/>
      <c r="F19" s="1">
        <f t="shared" si="0"/>
        <v>0</v>
      </c>
      <c r="G19" s="1"/>
      <c r="H19" s="5"/>
      <c r="I19" s="5"/>
      <c r="J19" s="25"/>
    </row>
    <row r="20" spans="2:10" ht="16.5" x14ac:dyDescent="0.25">
      <c r="B20" s="7" t="s">
        <v>11</v>
      </c>
      <c r="C20" s="9">
        <v>290</v>
      </c>
      <c r="D20" s="2">
        <v>300043.82</v>
      </c>
      <c r="E20" s="2">
        <v>1821023.33</v>
      </c>
      <c r="F20" s="1">
        <f t="shared" si="0"/>
        <v>2121067.15</v>
      </c>
      <c r="G20" s="1">
        <v>1878429.39</v>
      </c>
      <c r="H20" s="5">
        <f>F20-F39</f>
        <v>2121067.15</v>
      </c>
      <c r="I20" s="5"/>
      <c r="J20" s="25"/>
    </row>
    <row r="21" spans="2:10" ht="38.25" customHeight="1" x14ac:dyDescent="0.25">
      <c r="B21" s="10" t="s">
        <v>16</v>
      </c>
      <c r="C21" s="9">
        <v>262</v>
      </c>
      <c r="D21" s="2">
        <v>31583.82</v>
      </c>
      <c r="E21" s="2"/>
      <c r="F21" s="1">
        <f t="shared" si="0"/>
        <v>31583.82</v>
      </c>
      <c r="G21" s="1"/>
      <c r="H21" s="5">
        <f>F21-F50</f>
        <v>31583.82</v>
      </c>
      <c r="I21" s="5"/>
      <c r="J21" s="25"/>
    </row>
    <row r="22" spans="2:10" ht="54" customHeight="1" x14ac:dyDescent="0.25">
      <c r="B22" s="10" t="s">
        <v>17</v>
      </c>
      <c r="C22" s="9">
        <v>264</v>
      </c>
      <c r="D22" s="2">
        <v>551952.31999999995</v>
      </c>
      <c r="E22" s="2">
        <v>0</v>
      </c>
      <c r="F22" s="1">
        <f t="shared" si="0"/>
        <v>551952.31999999995</v>
      </c>
      <c r="G22" s="1"/>
      <c r="H22" s="5">
        <f>F22</f>
        <v>551952.31999999995</v>
      </c>
      <c r="I22" s="5"/>
      <c r="J22" s="25"/>
    </row>
    <row r="23" spans="2:10" ht="16.5" x14ac:dyDescent="0.25">
      <c r="B23" s="7" t="s">
        <v>13</v>
      </c>
      <c r="C23" s="9">
        <v>263</v>
      </c>
      <c r="D23" s="2">
        <v>148.75</v>
      </c>
      <c r="E23" s="2"/>
      <c r="F23" s="1">
        <f t="shared" si="0"/>
        <v>148.75</v>
      </c>
      <c r="G23" s="1"/>
      <c r="H23" s="5"/>
      <c r="I23" s="5"/>
      <c r="J23" s="25"/>
    </row>
    <row r="24" spans="2:10" ht="53.25" customHeight="1" x14ac:dyDescent="0.25">
      <c r="B24" s="10" t="s">
        <v>18</v>
      </c>
      <c r="C24" s="9">
        <v>266</v>
      </c>
      <c r="D24" s="2">
        <v>0</v>
      </c>
      <c r="E24" s="2">
        <v>8575.02</v>
      </c>
      <c r="F24" s="1">
        <f t="shared" si="0"/>
        <v>8575.02</v>
      </c>
      <c r="G24" s="1"/>
      <c r="H24" s="5">
        <f>F24-F33</f>
        <v>8575.02</v>
      </c>
      <c r="I24" s="5"/>
      <c r="J24" s="25"/>
    </row>
    <row r="25" spans="2:10" ht="16.5" x14ac:dyDescent="0.25">
      <c r="B25" s="31"/>
      <c r="C25" s="32" t="s">
        <v>0</v>
      </c>
      <c r="D25" s="33">
        <f>SUM(D4:D24)</f>
        <v>30648733.310000002</v>
      </c>
      <c r="E25" s="33">
        <f>SUM(E4:E24)</f>
        <v>105761925.83000001</v>
      </c>
      <c r="F25" s="33">
        <f>SUM(F4:F24)</f>
        <v>136410659.13999999</v>
      </c>
      <c r="G25" s="33">
        <f>SUM(G4:G24)</f>
        <v>77595298.220000014</v>
      </c>
      <c r="H25" s="5">
        <f>SUM(H4:H24)</f>
        <v>53866296.099999994</v>
      </c>
      <c r="I25" s="5"/>
      <c r="J25" s="12">
        <f t="shared" ref="J25" si="1">SUM(J4:J24)</f>
        <v>0</v>
      </c>
    </row>
    <row r="26" spans="2:10" s="6" customFormat="1" x14ac:dyDescent="0.25">
      <c r="D26" s="5"/>
      <c r="E26" s="5"/>
      <c r="F26" s="5"/>
      <c r="G26" s="5"/>
      <c r="H26" s="5"/>
      <c r="I26" s="5"/>
      <c r="J26" s="5"/>
    </row>
    <row r="27" spans="2:10" s="6" customFormat="1" x14ac:dyDescent="0.25"/>
    <row r="28" spans="2:10" s="6" customFormat="1" x14ac:dyDescent="0.25"/>
    <row r="29" spans="2:10" s="6" customFormat="1" x14ac:dyDescent="0.25">
      <c r="C29" s="27" t="s">
        <v>22</v>
      </c>
    </row>
    <row r="30" spans="2:10" s="6" customFormat="1" x14ac:dyDescent="0.25">
      <c r="C30" s="3"/>
      <c r="H30" s="5">
        <f>F25-F52</f>
        <v>57086072.069999993</v>
      </c>
    </row>
    <row r="31" spans="2:10" s="6" customFormat="1" ht="18.75" x14ac:dyDescent="0.3">
      <c r="B31" s="13" t="s">
        <v>21</v>
      </c>
      <c r="C31" s="13" t="s">
        <v>23</v>
      </c>
      <c r="D31" s="13" t="s">
        <v>27</v>
      </c>
      <c r="E31" s="14" t="s">
        <v>28</v>
      </c>
      <c r="F31" s="15" t="s">
        <v>0</v>
      </c>
      <c r="G31" s="15" t="s">
        <v>29</v>
      </c>
      <c r="H31" s="5"/>
    </row>
    <row r="32" spans="2:10" s="6" customFormat="1" ht="18.75" x14ac:dyDescent="0.3">
      <c r="B32" s="13">
        <v>211</v>
      </c>
      <c r="C32" s="16">
        <v>65258.18</v>
      </c>
      <c r="D32" s="20"/>
      <c r="E32" s="16">
        <v>17506294.75</v>
      </c>
      <c r="F32" s="15">
        <f>SUM(C32:E32)</f>
        <v>17571552.93</v>
      </c>
      <c r="G32" s="15"/>
    </row>
    <row r="33" spans="2:7" s="6" customFormat="1" ht="18.75" x14ac:dyDescent="0.3">
      <c r="B33" s="13">
        <v>266</v>
      </c>
      <c r="C33" s="16"/>
      <c r="D33" s="20"/>
      <c r="E33" s="16"/>
      <c r="F33" s="15">
        <f t="shared" ref="F33:F51" si="2">SUM(C33:E33)</f>
        <v>0</v>
      </c>
      <c r="G33" s="15"/>
    </row>
    <row r="34" spans="2:7" s="6" customFormat="1" ht="18.75" x14ac:dyDescent="0.3">
      <c r="B34" s="13">
        <v>213</v>
      </c>
      <c r="C34" s="16">
        <v>38036.46</v>
      </c>
      <c r="D34" s="20"/>
      <c r="E34" s="16">
        <v>8995319.6600000001</v>
      </c>
      <c r="F34" s="15">
        <f t="shared" si="2"/>
        <v>9033356.120000001</v>
      </c>
      <c r="G34" s="15"/>
    </row>
    <row r="35" spans="2:7" s="6" customFormat="1" ht="18.75" x14ac:dyDescent="0.3">
      <c r="B35" s="13">
        <v>214</v>
      </c>
      <c r="C35" s="16"/>
      <c r="D35" s="20"/>
      <c r="E35" s="16"/>
      <c r="F35" s="15">
        <f t="shared" si="2"/>
        <v>0</v>
      </c>
      <c r="G35" s="15"/>
    </row>
    <row r="36" spans="2:7" s="6" customFormat="1" ht="18.75" x14ac:dyDescent="0.3">
      <c r="B36" s="13">
        <v>221</v>
      </c>
      <c r="C36" s="16"/>
      <c r="D36" s="20">
        <v>0</v>
      </c>
      <c r="E36" s="16">
        <v>3202.13</v>
      </c>
      <c r="F36" s="15">
        <f t="shared" si="2"/>
        <v>3202.13</v>
      </c>
      <c r="G36" s="15">
        <v>0</v>
      </c>
    </row>
    <row r="37" spans="2:7" s="6" customFormat="1" ht="18.75" x14ac:dyDescent="0.3">
      <c r="B37" s="13">
        <v>225</v>
      </c>
      <c r="C37" s="16"/>
      <c r="D37" s="20">
        <v>40942537.579999998</v>
      </c>
      <c r="E37" s="17"/>
      <c r="F37" s="15">
        <f t="shared" si="2"/>
        <v>40942537.579999998</v>
      </c>
      <c r="G37" s="21">
        <v>40621301.350000001</v>
      </c>
    </row>
    <row r="38" spans="2:7" s="6" customFormat="1" ht="18.75" x14ac:dyDescent="0.3">
      <c r="B38" s="13">
        <v>226</v>
      </c>
      <c r="C38" s="16">
        <v>1133635.32</v>
      </c>
      <c r="D38" s="20">
        <v>0</v>
      </c>
      <c r="E38" s="20">
        <v>482003.94</v>
      </c>
      <c r="F38" s="15">
        <f>SUM(C38:E38)</f>
        <v>1615639.26</v>
      </c>
      <c r="G38" s="22">
        <v>482003.94</v>
      </c>
    </row>
    <row r="39" spans="2:7" s="6" customFormat="1" ht="18.75" x14ac:dyDescent="0.3">
      <c r="B39" s="13">
        <v>290</v>
      </c>
      <c r="C39" s="16"/>
      <c r="D39" s="20"/>
      <c r="E39" s="20"/>
      <c r="F39" s="15">
        <f t="shared" si="2"/>
        <v>0</v>
      </c>
      <c r="G39" s="22"/>
    </row>
    <row r="40" spans="2:7" s="6" customFormat="1" ht="18.75" x14ac:dyDescent="0.3">
      <c r="B40" s="13">
        <v>310</v>
      </c>
      <c r="C40" s="16">
        <v>6147944.4800000004</v>
      </c>
      <c r="D40" s="20">
        <v>1044704.89</v>
      </c>
      <c r="E40" s="20"/>
      <c r="F40" s="15">
        <f t="shared" si="2"/>
        <v>7192649.3700000001</v>
      </c>
      <c r="G40" s="22">
        <v>969148.89</v>
      </c>
    </row>
    <row r="41" spans="2:7" s="6" customFormat="1" ht="18.75" x14ac:dyDescent="0.3">
      <c r="B41" s="13">
        <v>341</v>
      </c>
      <c r="C41" s="16"/>
      <c r="D41" s="20"/>
      <c r="E41" s="20"/>
      <c r="F41" s="15">
        <f t="shared" si="2"/>
        <v>0</v>
      </c>
      <c r="G41" s="22"/>
    </row>
    <row r="42" spans="2:7" s="6" customFormat="1" ht="18.75" x14ac:dyDescent="0.3">
      <c r="B42" s="13">
        <v>342</v>
      </c>
      <c r="C42" s="16"/>
      <c r="D42" s="20"/>
      <c r="E42" s="20">
        <v>2932642.11</v>
      </c>
      <c r="F42" s="15">
        <f t="shared" si="2"/>
        <v>2932642.11</v>
      </c>
      <c r="G42" s="22"/>
    </row>
    <row r="43" spans="2:7" s="6" customFormat="1" ht="18.75" x14ac:dyDescent="0.3">
      <c r="B43" s="13">
        <v>343</v>
      </c>
      <c r="C43" s="16"/>
      <c r="D43" s="20"/>
      <c r="E43" s="20"/>
      <c r="F43" s="15">
        <f t="shared" si="2"/>
        <v>0</v>
      </c>
      <c r="G43" s="22"/>
    </row>
    <row r="44" spans="2:7" s="6" customFormat="1" ht="18.75" x14ac:dyDescent="0.3">
      <c r="B44" s="13">
        <v>346</v>
      </c>
      <c r="C44" s="16"/>
      <c r="D44" s="20"/>
      <c r="E44" s="20"/>
      <c r="F44" s="15">
        <f t="shared" si="2"/>
        <v>0</v>
      </c>
      <c r="G44" s="22"/>
    </row>
    <row r="45" spans="2:7" s="6" customFormat="1" ht="18.75" x14ac:dyDescent="0.3">
      <c r="B45" s="13">
        <v>349</v>
      </c>
      <c r="C45" s="16"/>
      <c r="D45" s="20"/>
      <c r="E45" s="20"/>
      <c r="F45" s="15">
        <f t="shared" si="2"/>
        <v>0</v>
      </c>
      <c r="G45" s="22"/>
    </row>
    <row r="46" spans="2:7" s="6" customFormat="1" ht="18.75" x14ac:dyDescent="0.3">
      <c r="B46" s="13">
        <v>212</v>
      </c>
      <c r="C46" s="16"/>
      <c r="D46" s="20">
        <v>0</v>
      </c>
      <c r="E46" s="20">
        <v>1275</v>
      </c>
      <c r="F46" s="15">
        <f t="shared" si="2"/>
        <v>1275</v>
      </c>
      <c r="G46" s="22"/>
    </row>
    <row r="47" spans="2:7" s="6" customFormat="1" ht="18.75" x14ac:dyDescent="0.3">
      <c r="B47" s="13">
        <v>227</v>
      </c>
      <c r="C47" s="16"/>
      <c r="D47" s="20"/>
      <c r="E47" s="20"/>
      <c r="F47" s="15"/>
      <c r="G47" s="22"/>
    </row>
    <row r="48" spans="2:7" s="6" customFormat="1" ht="18.75" x14ac:dyDescent="0.3">
      <c r="B48" s="13">
        <v>228</v>
      </c>
      <c r="C48" s="16">
        <v>148.75</v>
      </c>
      <c r="D48" s="20"/>
      <c r="E48" s="20"/>
      <c r="F48" s="15">
        <f t="shared" si="2"/>
        <v>148.75</v>
      </c>
      <c r="G48" s="22"/>
    </row>
    <row r="49" spans="2:8" s="6" customFormat="1" ht="18.75" x14ac:dyDescent="0.3">
      <c r="B49" s="13">
        <v>263</v>
      </c>
      <c r="C49" s="16">
        <v>31583.82</v>
      </c>
      <c r="D49" s="20"/>
      <c r="E49" s="20"/>
      <c r="F49" s="15">
        <f t="shared" si="2"/>
        <v>31583.82</v>
      </c>
      <c r="G49" s="22"/>
    </row>
    <row r="50" spans="2:8" s="6" customFormat="1" ht="18.75" x14ac:dyDescent="0.3">
      <c r="B50" s="13">
        <v>262</v>
      </c>
      <c r="C50" s="16"/>
      <c r="D50" s="20"/>
      <c r="E50" s="20"/>
      <c r="F50" s="15">
        <f t="shared" si="2"/>
        <v>0</v>
      </c>
      <c r="G50" s="22"/>
    </row>
    <row r="51" spans="2:8" s="6" customFormat="1" ht="18.75" x14ac:dyDescent="0.3">
      <c r="B51" s="13">
        <v>222</v>
      </c>
      <c r="C51" s="16"/>
      <c r="D51" s="20"/>
      <c r="E51" s="20"/>
      <c r="F51" s="15">
        <f t="shared" si="2"/>
        <v>0</v>
      </c>
      <c r="G51" s="22"/>
    </row>
    <row r="52" spans="2:8" s="6" customFormat="1" ht="18.75" x14ac:dyDescent="0.3">
      <c r="B52" s="19" t="s">
        <v>0</v>
      </c>
      <c r="C52" s="18">
        <f>SUM(C32:C51)</f>
        <v>7416607.0100000007</v>
      </c>
      <c r="D52" s="18">
        <f>SUM(D32:D51)</f>
        <v>41987242.469999999</v>
      </c>
      <c r="E52" s="18">
        <f t="shared" ref="E52:G52" si="3">SUM(E32:E51)</f>
        <v>29920737.59</v>
      </c>
      <c r="F52" s="34">
        <f>SUM(F32:F51)</f>
        <v>79324587.069999993</v>
      </c>
      <c r="G52" s="26">
        <f t="shared" si="3"/>
        <v>42072454.18</v>
      </c>
    </row>
    <row r="53" spans="2:8" s="6" customFormat="1" x14ac:dyDescent="0.25"/>
    <row r="54" spans="2:8" s="6" customFormat="1" x14ac:dyDescent="0.25"/>
    <row r="55" spans="2:8" s="6" customFormat="1" x14ac:dyDescent="0.25"/>
    <row r="56" spans="2:8" s="6" customFormat="1" x14ac:dyDescent="0.25">
      <c r="B56" s="30" t="s">
        <v>31</v>
      </c>
      <c r="C56" s="30"/>
      <c r="D56" s="30"/>
      <c r="E56" s="30"/>
      <c r="F56" s="30"/>
      <c r="G56" s="30"/>
      <c r="H56" s="30"/>
    </row>
    <row r="57" spans="2:8" s="6" customFormat="1" x14ac:dyDescent="0.25">
      <c r="B57" s="30"/>
      <c r="C57" s="30"/>
      <c r="D57" s="30"/>
      <c r="E57" s="30"/>
      <c r="F57" s="30"/>
      <c r="G57" s="30"/>
      <c r="H57" s="30"/>
    </row>
    <row r="58" spans="2:8" s="6" customFormat="1" x14ac:dyDescent="0.25"/>
    <row r="59" spans="2:8" s="6" customFormat="1" x14ac:dyDescent="0.25"/>
  </sheetData>
  <mergeCells count="2">
    <mergeCell ref="B1:G1"/>
    <mergeCell ref="B56:H57"/>
  </mergeCells>
  <pageMargins left="0.27559055118110237" right="0.23622047244094491" top="0.35433070866141736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01.04.2024 </vt:lpstr>
      <vt:lpstr>'01.04.2024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2024-06-14T01:14:35Z</dcterms:modified>
</cp:coreProperties>
</file>