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01.09.2024   " sheetId="59" r:id="rId1"/>
  </sheets>
  <definedNames>
    <definedName name="_xlnm.Print_Area" localSheetId="0">'01.09.2024   '!$A$1:$H$59</definedName>
  </definedNames>
  <calcPr calcId="162913"/>
</workbook>
</file>

<file path=xl/calcChain.xml><?xml version="1.0" encoding="utf-8"?>
<calcChain xmlns="http://schemas.openxmlformats.org/spreadsheetml/2006/main">
  <c r="G52" i="59" l="1"/>
  <c r="E52" i="59"/>
  <c r="D52" i="59"/>
  <c r="C52" i="59"/>
  <c r="F51" i="59"/>
  <c r="F50" i="59"/>
  <c r="F49" i="59"/>
  <c r="F48" i="59"/>
  <c r="F46" i="59"/>
  <c r="F45" i="59"/>
  <c r="F44" i="59"/>
  <c r="F43" i="59"/>
  <c r="F42" i="59"/>
  <c r="F41" i="59"/>
  <c r="F40" i="59"/>
  <c r="F39" i="59"/>
  <c r="F38" i="59"/>
  <c r="F37" i="59"/>
  <c r="F36" i="59"/>
  <c r="F35" i="59"/>
  <c r="F34" i="59"/>
  <c r="F33" i="59"/>
  <c r="F32" i="59"/>
  <c r="G25" i="59"/>
  <c r="E25" i="59"/>
  <c r="D25" i="59"/>
  <c r="F24" i="59"/>
  <c r="H24" i="59" s="1"/>
  <c r="F23" i="59"/>
  <c r="F22" i="59"/>
  <c r="H22" i="59" s="1"/>
  <c r="F21" i="59"/>
  <c r="F20" i="59"/>
  <c r="F19" i="59"/>
  <c r="F17" i="59"/>
  <c r="F16" i="59"/>
  <c r="H16" i="59" s="1"/>
  <c r="F15" i="59"/>
  <c r="F14" i="59"/>
  <c r="F13" i="59"/>
  <c r="F12" i="59"/>
  <c r="H12" i="59" s="1"/>
  <c r="F11" i="59"/>
  <c r="F10" i="59"/>
  <c r="H10" i="59" s="1"/>
  <c r="F9" i="59"/>
  <c r="H9" i="59" s="1"/>
  <c r="F8" i="59"/>
  <c r="H8" i="59" s="1"/>
  <c r="F7" i="59"/>
  <c r="F6" i="59"/>
  <c r="H6" i="59" s="1"/>
  <c r="F5" i="59"/>
  <c r="H5" i="59" s="1"/>
  <c r="F4" i="59"/>
  <c r="H4" i="59" s="1"/>
  <c r="H17" i="59" l="1"/>
  <c r="H21" i="59"/>
  <c r="H7" i="59"/>
  <c r="H11" i="59"/>
  <c r="H15" i="59"/>
  <c r="F25" i="59"/>
  <c r="H20" i="59"/>
  <c r="F52" i="59"/>
  <c r="H25" i="59" l="1"/>
  <c r="H30" i="59"/>
</calcChain>
</file>

<file path=xl/sharedStrings.xml><?xml version="1.0" encoding="utf-8"?>
<sst xmlns="http://schemas.openxmlformats.org/spreadsheetml/2006/main" count="34" uniqueCount="32">
  <si>
    <t>итого</t>
  </si>
  <si>
    <t>КЗ по ГРБС</t>
  </si>
  <si>
    <t xml:space="preserve">КЗ всего с бюджетными учреждениями </t>
  </si>
  <si>
    <t xml:space="preserve"> Заработная плата</t>
  </si>
  <si>
    <t>Прочие выплаты</t>
  </si>
  <si>
    <t>Начисление на выплаты  по оплате труда</t>
  </si>
  <si>
    <t>Услуги связи</t>
  </si>
  <si>
    <t>Транспортные услуги</t>
  </si>
  <si>
    <t>Коммунальные услуги</t>
  </si>
  <si>
    <t>Работы ,услуги  по содержанию иммущества</t>
  </si>
  <si>
    <t xml:space="preserve"> Прочие работы, услуги</t>
  </si>
  <si>
    <t>Прочие расходы</t>
  </si>
  <si>
    <t>Увеличение стоимости материальных запасов</t>
  </si>
  <si>
    <t>Пенсии , пособия</t>
  </si>
  <si>
    <t>Увеличение стоимости основных средств</t>
  </si>
  <si>
    <t>Прочие несоциальные выплаты персоналу в натуральной форме</t>
  </si>
  <si>
    <t>Пособия по социальной помощи населению в денежной форме</t>
  </si>
  <si>
    <t>Пенсии, пособия, выплачиваемые работодателями, нанимателями бывшим работникам</t>
  </si>
  <si>
    <t>Социальные пособия и компенсации персоналу в денежной форме</t>
  </si>
  <si>
    <t>Безвозмездные перечисления</t>
  </si>
  <si>
    <t>в т.ч просрочка</t>
  </si>
  <si>
    <t>РЕСПУБЛИКА</t>
  </si>
  <si>
    <t>в т.ч Республика</t>
  </si>
  <si>
    <t>ГРБС</t>
  </si>
  <si>
    <t>КЗ по бюджетным учереждениям</t>
  </si>
  <si>
    <t xml:space="preserve"> Страхование</t>
  </si>
  <si>
    <t>Услуги, работы для целей капитальных вложений</t>
  </si>
  <si>
    <t>5 район</t>
  </si>
  <si>
    <t>4 район</t>
  </si>
  <si>
    <t>в т.ч. просрочка</t>
  </si>
  <si>
    <t>Руководитель Управления финансов                                                                      _______________ О.В.Баузер</t>
  </si>
  <si>
    <t>Кредиторская задолженность  на 01.09.2024 М.О. Бейский район    (без поселений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</si>
</sst>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1" xfId="0" applyFont="1" applyBorder="1"/>
    <xf numFmtId="0" fontId="4" fillId="0" borderId="0" xfId="0" applyFont="1"/>
    <xf numFmtId="4" fontId="6" fillId="0" borderId="0" xfId="0" applyNumberFormat="1" applyFont="1"/>
    <xf numFmtId="0" fontId="6" fillId="0" borderId="0" xfId="0" applyFont="1"/>
    <xf numFmtId="0" fontId="7" fillId="0" borderId="1" xfId="0" applyFont="1" applyBorder="1"/>
    <xf numFmtId="0" fontId="3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/>
    <xf numFmtId="0" fontId="9" fillId="0" borderId="1" xfId="0" applyFont="1" applyBorder="1"/>
    <xf numFmtId="0" fontId="9" fillId="3" borderId="1" xfId="0" applyFont="1" applyFill="1" applyBorder="1"/>
    <xf numFmtId="0" fontId="5" fillId="0" borderId="0" xfId="0" applyFont="1"/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4" fontId="3" fillId="0" borderId="1" xfId="0" applyNumberFormat="1" applyFont="1" applyBorder="1"/>
    <xf numFmtId="4" fontId="2" fillId="0" borderId="1" xfId="0" applyNumberFormat="1" applyFont="1" applyBorder="1"/>
    <xf numFmtId="1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/>
    </xf>
    <xf numFmtId="4" fontId="10" fillId="2" borderId="1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/>
    </xf>
    <xf numFmtId="4" fontId="9" fillId="3" borderId="1" xfId="0" applyNumberFormat="1" applyFont="1" applyFill="1" applyBorder="1"/>
    <xf numFmtId="4" fontId="9" fillId="3" borderId="1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view="pageBreakPreview" zoomScale="87" zoomScaleNormal="64" zoomScaleSheetLayoutView="87" workbookViewId="0">
      <selection activeCell="E13" sqref="E11:E13"/>
    </sheetView>
  </sheetViews>
  <sheetFormatPr defaultRowHeight="15" x14ac:dyDescent="0.25"/>
  <cols>
    <col min="1" max="1" width="9.140625" style="4"/>
    <col min="2" max="2" width="32.42578125" style="4" customWidth="1"/>
    <col min="3" max="3" width="17" style="4" customWidth="1"/>
    <col min="4" max="4" width="21.85546875" style="4" customWidth="1"/>
    <col min="5" max="5" width="20.5703125" style="4" customWidth="1"/>
    <col min="6" max="6" width="19.28515625" style="4" customWidth="1"/>
    <col min="7" max="7" width="22" style="4" customWidth="1"/>
    <col min="8" max="8" width="18.5703125" style="4" hidden="1" customWidth="1"/>
    <col min="9" max="9" width="5.85546875" style="4" customWidth="1"/>
    <col min="10" max="10" width="9.140625" style="4"/>
  </cols>
  <sheetData>
    <row r="1" spans="2:9" ht="30.75" customHeight="1" x14ac:dyDescent="0.25">
      <c r="B1" s="12" t="s">
        <v>31</v>
      </c>
      <c r="C1" s="13"/>
      <c r="D1" s="13"/>
      <c r="E1" s="13"/>
      <c r="F1" s="13"/>
      <c r="G1" s="13"/>
    </row>
    <row r="3" spans="2:9" ht="43.5" x14ac:dyDescent="0.25">
      <c r="B3" s="5"/>
      <c r="C3" s="5"/>
      <c r="D3" s="15" t="s">
        <v>1</v>
      </c>
      <c r="E3" s="16" t="s">
        <v>24</v>
      </c>
      <c r="F3" s="17" t="s">
        <v>2</v>
      </c>
      <c r="G3" s="17" t="s">
        <v>20</v>
      </c>
    </row>
    <row r="4" spans="2:9" ht="16.5" x14ac:dyDescent="0.25">
      <c r="B4" s="5" t="s">
        <v>3</v>
      </c>
      <c r="C4" s="6">
        <v>211</v>
      </c>
      <c r="D4" s="18">
        <v>2670575.38</v>
      </c>
      <c r="E4" s="18">
        <v>13517651.91</v>
      </c>
      <c r="F4" s="19">
        <f>SUM(D4:E4)</f>
        <v>16188227.289999999</v>
      </c>
      <c r="G4" s="19"/>
      <c r="H4" s="3">
        <f>F4-F32</f>
        <v>5985564.5999999996</v>
      </c>
      <c r="I4" s="3"/>
    </row>
    <row r="5" spans="2:9" ht="16.5" x14ac:dyDescent="0.25">
      <c r="B5" s="5" t="s">
        <v>4</v>
      </c>
      <c r="C5" s="6">
        <v>212</v>
      </c>
      <c r="D5" s="18">
        <v>0</v>
      </c>
      <c r="E5" s="18">
        <v>127336.56</v>
      </c>
      <c r="F5" s="19">
        <f t="shared" ref="F5:F24" si="0">SUM(D5:E5)</f>
        <v>127336.56</v>
      </c>
      <c r="G5" s="19"/>
      <c r="H5" s="3">
        <f>F5-F46</f>
        <v>0</v>
      </c>
      <c r="I5" s="3"/>
    </row>
    <row r="6" spans="2:9" ht="34.5" customHeight="1" x14ac:dyDescent="0.25">
      <c r="B6" s="7" t="s">
        <v>5</v>
      </c>
      <c r="C6" s="6">
        <v>213</v>
      </c>
      <c r="D6" s="18">
        <v>15450673.140000001</v>
      </c>
      <c r="E6" s="18">
        <v>57592511.109999999</v>
      </c>
      <c r="F6" s="19">
        <f t="shared" si="0"/>
        <v>73043184.25</v>
      </c>
      <c r="G6" s="19">
        <v>63411304.920000002</v>
      </c>
      <c r="H6" s="3">
        <f>F6-F34</f>
        <v>36620811.850000001</v>
      </c>
      <c r="I6" s="3"/>
    </row>
    <row r="7" spans="2:9" ht="36" customHeight="1" x14ac:dyDescent="0.25">
      <c r="B7" s="7" t="s">
        <v>15</v>
      </c>
      <c r="C7" s="6">
        <v>214</v>
      </c>
      <c r="D7" s="18">
        <v>0</v>
      </c>
      <c r="E7" s="18">
        <v>4622.5</v>
      </c>
      <c r="F7" s="19">
        <f t="shared" si="0"/>
        <v>4622.5</v>
      </c>
      <c r="G7" s="19">
        <v>0</v>
      </c>
      <c r="H7" s="3">
        <f>F7-F35</f>
        <v>4622.5</v>
      </c>
      <c r="I7" s="3"/>
    </row>
    <row r="8" spans="2:9" ht="16.5" x14ac:dyDescent="0.25">
      <c r="B8" s="5" t="s">
        <v>6</v>
      </c>
      <c r="C8" s="6">
        <v>221</v>
      </c>
      <c r="D8" s="18">
        <v>50088.81</v>
      </c>
      <c r="E8" s="18">
        <v>405222.43</v>
      </c>
      <c r="F8" s="19">
        <f t="shared" si="0"/>
        <v>455311.24</v>
      </c>
      <c r="G8" s="19">
        <v>225157.47</v>
      </c>
      <c r="H8" s="3">
        <f>F8-F36</f>
        <v>167043.04999999999</v>
      </c>
      <c r="I8" s="3"/>
    </row>
    <row r="9" spans="2:9" ht="16.5" x14ac:dyDescent="0.25">
      <c r="B9" s="5" t="s">
        <v>7</v>
      </c>
      <c r="C9" s="6">
        <v>222</v>
      </c>
      <c r="D9" s="18">
        <v>0</v>
      </c>
      <c r="E9" s="18">
        <v>212562.42</v>
      </c>
      <c r="F9" s="19">
        <f t="shared" si="0"/>
        <v>212562.42</v>
      </c>
      <c r="G9" s="19">
        <v>212562.42</v>
      </c>
      <c r="H9" s="3">
        <f>F9-F51</f>
        <v>212562.42</v>
      </c>
      <c r="I9" s="3"/>
    </row>
    <row r="10" spans="2:9" ht="16.5" x14ac:dyDescent="0.25">
      <c r="B10" s="5" t="s">
        <v>8</v>
      </c>
      <c r="C10" s="6">
        <v>223</v>
      </c>
      <c r="D10" s="18">
        <v>108282.43</v>
      </c>
      <c r="E10" s="18">
        <v>298077.03999999998</v>
      </c>
      <c r="F10" s="19">
        <f t="shared" si="0"/>
        <v>406359.47</v>
      </c>
      <c r="G10" s="19">
        <v>350078.37</v>
      </c>
      <c r="H10" s="3">
        <f>F10</f>
        <v>406359.47</v>
      </c>
      <c r="I10" s="3"/>
    </row>
    <row r="11" spans="2:9" ht="39.75" customHeight="1" x14ac:dyDescent="0.25">
      <c r="B11" s="7" t="s">
        <v>9</v>
      </c>
      <c r="C11" s="6">
        <v>225</v>
      </c>
      <c r="D11" s="18">
        <v>1996275.28</v>
      </c>
      <c r="E11" s="18">
        <v>6661208.5700000003</v>
      </c>
      <c r="F11" s="19">
        <f t="shared" si="0"/>
        <v>8657483.8499999996</v>
      </c>
      <c r="G11" s="19">
        <v>2257532.83</v>
      </c>
      <c r="H11" s="3">
        <f>F11-F37</f>
        <v>6522440.5599999996</v>
      </c>
      <c r="I11" s="3"/>
    </row>
    <row r="12" spans="2:9" ht="16.5" x14ac:dyDescent="0.25">
      <c r="B12" s="5" t="s">
        <v>10</v>
      </c>
      <c r="C12" s="6">
        <v>226</v>
      </c>
      <c r="D12" s="18">
        <v>3400460.44</v>
      </c>
      <c r="E12" s="18">
        <v>4661673.6399999997</v>
      </c>
      <c r="F12" s="19">
        <f t="shared" si="0"/>
        <v>8062134.0800000001</v>
      </c>
      <c r="G12" s="19">
        <v>5903731.21</v>
      </c>
      <c r="H12" s="3">
        <f>F12-F38</f>
        <v>3130491.6799999997</v>
      </c>
      <c r="I12" s="3"/>
    </row>
    <row r="13" spans="2:9" ht="16.5" x14ac:dyDescent="0.25">
      <c r="B13" s="5"/>
      <c r="C13" s="6">
        <v>224</v>
      </c>
      <c r="D13" s="18">
        <v>2176211.04</v>
      </c>
      <c r="E13" s="18">
        <v>0</v>
      </c>
      <c r="F13" s="19">
        <f t="shared" si="0"/>
        <v>2176211.04</v>
      </c>
      <c r="G13" s="19">
        <v>0</v>
      </c>
      <c r="H13" s="3"/>
      <c r="I13" s="3"/>
    </row>
    <row r="14" spans="2:9" ht="16.5" x14ac:dyDescent="0.25">
      <c r="B14" s="5" t="s">
        <v>25</v>
      </c>
      <c r="C14" s="6">
        <v>227</v>
      </c>
      <c r="D14" s="18">
        <v>0</v>
      </c>
      <c r="E14" s="18">
        <v>0</v>
      </c>
      <c r="F14" s="19">
        <f t="shared" si="0"/>
        <v>0</v>
      </c>
      <c r="G14" s="19">
        <v>0</v>
      </c>
      <c r="H14" s="3"/>
      <c r="I14" s="3"/>
    </row>
    <row r="15" spans="2:9" ht="30" x14ac:dyDescent="0.25">
      <c r="B15" s="7" t="s">
        <v>26</v>
      </c>
      <c r="C15" s="6">
        <v>228</v>
      </c>
      <c r="D15" s="18">
        <v>847958.57</v>
      </c>
      <c r="E15" s="18">
        <v>0</v>
      </c>
      <c r="F15" s="19">
        <f t="shared" si="0"/>
        <v>847958.57</v>
      </c>
      <c r="G15" s="19">
        <v>473958.57</v>
      </c>
      <c r="H15" s="3">
        <f>F15-F48</f>
        <v>847958.57</v>
      </c>
      <c r="I15" s="3"/>
    </row>
    <row r="16" spans="2:9" ht="30" x14ac:dyDescent="0.25">
      <c r="B16" s="7" t="s">
        <v>14</v>
      </c>
      <c r="C16" s="6">
        <v>310</v>
      </c>
      <c r="D16" s="18">
        <v>0</v>
      </c>
      <c r="E16" s="18">
        <v>18462830.530000001</v>
      </c>
      <c r="F16" s="19">
        <f t="shared" si="0"/>
        <v>18462830.530000001</v>
      </c>
      <c r="G16" s="19">
        <v>2727666.33</v>
      </c>
      <c r="H16" s="3">
        <f>F16-F40</f>
        <v>600404.8599999994</v>
      </c>
      <c r="I16" s="3"/>
    </row>
    <row r="17" spans="2:9" ht="30" x14ac:dyDescent="0.25">
      <c r="B17" s="7" t="s">
        <v>12</v>
      </c>
      <c r="C17" s="6">
        <v>340</v>
      </c>
      <c r="D17" s="18">
        <v>418565</v>
      </c>
      <c r="E17" s="18">
        <v>3268241.79</v>
      </c>
      <c r="F17" s="19">
        <f t="shared" si="0"/>
        <v>3686806.79</v>
      </c>
      <c r="G17" s="19">
        <v>3298390.46</v>
      </c>
      <c r="H17" s="3">
        <f>F17-F44-F42-F43-F45</f>
        <v>3590721.75</v>
      </c>
      <c r="I17" s="3"/>
    </row>
    <row r="18" spans="2:9" ht="16.5" x14ac:dyDescent="0.25">
      <c r="B18" s="7"/>
      <c r="C18" s="6">
        <v>244</v>
      </c>
      <c r="D18" s="18">
        <v>0</v>
      </c>
      <c r="E18" s="18"/>
      <c r="F18" s="19"/>
      <c r="G18" s="19"/>
      <c r="H18" s="3"/>
      <c r="I18" s="3"/>
    </row>
    <row r="19" spans="2:9" ht="16.5" x14ac:dyDescent="0.25">
      <c r="B19" s="5" t="s">
        <v>19</v>
      </c>
      <c r="C19" s="6">
        <v>246</v>
      </c>
      <c r="D19" s="18">
        <v>0</v>
      </c>
      <c r="E19" s="18"/>
      <c r="F19" s="19">
        <f t="shared" si="0"/>
        <v>0</v>
      </c>
      <c r="G19" s="19"/>
      <c r="H19" s="3"/>
      <c r="I19" s="3"/>
    </row>
    <row r="20" spans="2:9" ht="16.5" x14ac:dyDescent="0.25">
      <c r="B20" s="5" t="s">
        <v>11</v>
      </c>
      <c r="C20" s="6">
        <v>290</v>
      </c>
      <c r="D20" s="18">
        <v>51240</v>
      </c>
      <c r="E20" s="18">
        <v>922972.35</v>
      </c>
      <c r="F20" s="19">
        <f t="shared" si="0"/>
        <v>974212.35</v>
      </c>
      <c r="G20" s="19">
        <v>973212.35</v>
      </c>
      <c r="H20" s="3">
        <f>F20-F39</f>
        <v>974212.35</v>
      </c>
      <c r="I20" s="3"/>
    </row>
    <row r="21" spans="2:9" ht="38.25" customHeight="1" x14ac:dyDescent="0.25">
      <c r="B21" s="7" t="s">
        <v>16</v>
      </c>
      <c r="C21" s="6">
        <v>262</v>
      </c>
      <c r="D21" s="18">
        <v>30960.25</v>
      </c>
      <c r="E21" s="18"/>
      <c r="F21" s="19">
        <f t="shared" si="0"/>
        <v>30960.25</v>
      </c>
      <c r="G21" s="19"/>
      <c r="H21" s="3">
        <f>F21-F50</f>
        <v>0</v>
      </c>
      <c r="I21" s="3"/>
    </row>
    <row r="22" spans="2:9" ht="54" customHeight="1" x14ac:dyDescent="0.25">
      <c r="B22" s="7" t="s">
        <v>17</v>
      </c>
      <c r="C22" s="6">
        <v>264</v>
      </c>
      <c r="D22" s="18">
        <v>551952.31999999995</v>
      </c>
      <c r="E22" s="18">
        <v>0</v>
      </c>
      <c r="F22" s="19">
        <f t="shared" si="0"/>
        <v>551952.31999999995</v>
      </c>
      <c r="G22" s="19"/>
      <c r="H22" s="3">
        <f>F22</f>
        <v>551952.31999999995</v>
      </c>
      <c r="I22" s="3"/>
    </row>
    <row r="23" spans="2:9" ht="16.5" x14ac:dyDescent="0.25">
      <c r="B23" s="5" t="s">
        <v>13</v>
      </c>
      <c r="C23" s="6">
        <v>263</v>
      </c>
      <c r="D23" s="18">
        <v>19409.36</v>
      </c>
      <c r="E23" s="18"/>
      <c r="F23" s="19">
        <f t="shared" si="0"/>
        <v>19409.36</v>
      </c>
      <c r="G23" s="19"/>
      <c r="H23" s="3"/>
      <c r="I23" s="3"/>
    </row>
    <row r="24" spans="2:9" ht="53.25" customHeight="1" x14ac:dyDescent="0.25">
      <c r="B24" s="7" t="s">
        <v>18</v>
      </c>
      <c r="C24" s="6">
        <v>266</v>
      </c>
      <c r="D24" s="18">
        <v>3208.32</v>
      </c>
      <c r="E24" s="18">
        <v>4700.62</v>
      </c>
      <c r="F24" s="19">
        <f t="shared" si="0"/>
        <v>7908.9400000000005</v>
      </c>
      <c r="G24" s="19"/>
      <c r="H24" s="3">
        <f>F24-F33</f>
        <v>7908.9400000000005</v>
      </c>
      <c r="I24" s="3"/>
    </row>
    <row r="25" spans="2:9" ht="16.5" x14ac:dyDescent="0.25">
      <c r="B25" s="8"/>
      <c r="C25" s="1" t="s">
        <v>0</v>
      </c>
      <c r="D25" s="19">
        <f>SUM(D4:D24)</f>
        <v>27775860.34</v>
      </c>
      <c r="E25" s="19">
        <f>SUM(E4:E24)</f>
        <v>106139611.47000003</v>
      </c>
      <c r="F25" s="19">
        <f>SUM(F4:F24)</f>
        <v>133915471.80999997</v>
      </c>
      <c r="G25" s="19">
        <f>SUM(G4:G24)</f>
        <v>79833594.929999977</v>
      </c>
      <c r="H25" s="3">
        <f>SUM(H4:H24)</f>
        <v>59623054.920000002</v>
      </c>
      <c r="I25" s="3"/>
    </row>
    <row r="26" spans="2:9" s="4" customFormat="1" x14ac:dyDescent="0.25">
      <c r="D26" s="3"/>
      <c r="E26" s="3"/>
      <c r="F26" s="3"/>
      <c r="G26" s="3"/>
      <c r="H26" s="3"/>
      <c r="I26" s="3"/>
    </row>
    <row r="27" spans="2:9" s="4" customFormat="1" x14ac:dyDescent="0.25"/>
    <row r="28" spans="2:9" s="4" customFormat="1" x14ac:dyDescent="0.25"/>
    <row r="29" spans="2:9" s="4" customFormat="1" x14ac:dyDescent="0.25">
      <c r="C29" s="11" t="s">
        <v>22</v>
      </c>
    </row>
    <row r="30" spans="2:9" s="4" customFormat="1" x14ac:dyDescent="0.25">
      <c r="C30" s="2"/>
      <c r="H30" s="3">
        <f>F25-F52</f>
        <v>61791165.959999979</v>
      </c>
    </row>
    <row r="31" spans="2:9" s="4" customFormat="1" ht="18.75" x14ac:dyDescent="0.3">
      <c r="B31" s="9" t="s">
        <v>21</v>
      </c>
      <c r="C31" s="9" t="s">
        <v>23</v>
      </c>
      <c r="D31" s="9" t="s">
        <v>27</v>
      </c>
      <c r="E31" s="20" t="s">
        <v>28</v>
      </c>
      <c r="F31" s="21" t="s">
        <v>0</v>
      </c>
      <c r="G31" s="21" t="s">
        <v>29</v>
      </c>
      <c r="H31" s="3"/>
    </row>
    <row r="32" spans="2:9" s="4" customFormat="1" ht="18.75" x14ac:dyDescent="0.3">
      <c r="B32" s="9">
        <v>211</v>
      </c>
      <c r="C32" s="22">
        <v>86633.03</v>
      </c>
      <c r="D32" s="23"/>
      <c r="E32" s="22">
        <v>10116029.66</v>
      </c>
      <c r="F32" s="21">
        <f>SUM(C32:E32)</f>
        <v>10202662.689999999</v>
      </c>
      <c r="G32" s="21"/>
    </row>
    <row r="33" spans="2:7" s="4" customFormat="1" ht="18.75" x14ac:dyDescent="0.3">
      <c r="B33" s="9">
        <v>266</v>
      </c>
      <c r="C33" s="22"/>
      <c r="D33" s="23"/>
      <c r="E33" s="22"/>
      <c r="F33" s="21">
        <f t="shared" ref="F33:F51" si="1">SUM(C33:E33)</f>
        <v>0</v>
      </c>
      <c r="G33" s="21"/>
    </row>
    <row r="34" spans="2:7" s="4" customFormat="1" ht="18.75" x14ac:dyDescent="0.3">
      <c r="B34" s="9">
        <v>213</v>
      </c>
      <c r="C34" s="22">
        <v>50480.83</v>
      </c>
      <c r="D34" s="23"/>
      <c r="E34" s="22">
        <v>36371891.57</v>
      </c>
      <c r="F34" s="21">
        <f t="shared" si="1"/>
        <v>36422372.399999999</v>
      </c>
      <c r="G34" s="21">
        <v>31330856.960000001</v>
      </c>
    </row>
    <row r="35" spans="2:7" s="4" customFormat="1" ht="18.75" x14ac:dyDescent="0.3">
      <c r="B35" s="9">
        <v>214</v>
      </c>
      <c r="C35" s="22"/>
      <c r="D35" s="23"/>
      <c r="E35" s="22"/>
      <c r="F35" s="21">
        <f t="shared" si="1"/>
        <v>0</v>
      </c>
      <c r="G35" s="21"/>
    </row>
    <row r="36" spans="2:7" s="4" customFormat="1" ht="18.75" x14ac:dyDescent="0.3">
      <c r="B36" s="9">
        <v>221</v>
      </c>
      <c r="C36" s="22"/>
      <c r="D36" s="23">
        <v>116216.1</v>
      </c>
      <c r="E36" s="22">
        <v>172052.09</v>
      </c>
      <c r="F36" s="21">
        <f t="shared" si="1"/>
        <v>288268.19</v>
      </c>
      <c r="G36" s="21">
        <v>108204.31</v>
      </c>
    </row>
    <row r="37" spans="2:7" s="4" customFormat="1" ht="18.75" x14ac:dyDescent="0.3">
      <c r="B37" s="9">
        <v>225</v>
      </c>
      <c r="C37" s="22"/>
      <c r="D37" s="23">
        <v>2135043.29</v>
      </c>
      <c r="E37" s="24"/>
      <c r="F37" s="21">
        <f t="shared" si="1"/>
        <v>2135043.29</v>
      </c>
      <c r="G37" s="25">
        <v>1080997.99</v>
      </c>
    </row>
    <row r="38" spans="2:7" s="4" customFormat="1" ht="18.75" x14ac:dyDescent="0.3">
      <c r="B38" s="9">
        <v>226</v>
      </c>
      <c r="C38" s="22">
        <v>1401704.92</v>
      </c>
      <c r="D38" s="23"/>
      <c r="E38" s="23">
        <v>3529937.48</v>
      </c>
      <c r="F38" s="21">
        <f>SUM(C38:E38)</f>
        <v>4931642.4000000004</v>
      </c>
      <c r="G38" s="26">
        <v>3224000.04</v>
      </c>
    </row>
    <row r="39" spans="2:7" s="4" customFormat="1" ht="18.75" x14ac:dyDescent="0.3">
      <c r="B39" s="9">
        <v>290</v>
      </c>
      <c r="C39" s="22"/>
      <c r="D39" s="23"/>
      <c r="E39" s="23"/>
      <c r="F39" s="21">
        <f t="shared" si="1"/>
        <v>0</v>
      </c>
      <c r="G39" s="26"/>
    </row>
    <row r="40" spans="2:7" s="4" customFormat="1" ht="18.75" x14ac:dyDescent="0.3">
      <c r="B40" s="9">
        <v>310</v>
      </c>
      <c r="C40" s="22"/>
      <c r="D40" s="23">
        <v>17862425.670000002</v>
      </c>
      <c r="E40" s="23">
        <v>0</v>
      </c>
      <c r="F40" s="21">
        <f t="shared" si="1"/>
        <v>17862425.670000002</v>
      </c>
      <c r="G40" s="26">
        <v>2325667.69</v>
      </c>
    </row>
    <row r="41" spans="2:7" s="4" customFormat="1" ht="18.75" x14ac:dyDescent="0.3">
      <c r="B41" s="9">
        <v>341</v>
      </c>
      <c r="C41" s="22">
        <v>8100</v>
      </c>
      <c r="D41" s="23"/>
      <c r="E41" s="23"/>
      <c r="F41" s="21">
        <f t="shared" si="1"/>
        <v>8100</v>
      </c>
      <c r="G41" s="26"/>
    </row>
    <row r="42" spans="2:7" s="4" customFormat="1" ht="18.75" x14ac:dyDescent="0.3">
      <c r="B42" s="9">
        <v>342</v>
      </c>
      <c r="C42" s="22"/>
      <c r="D42" s="23"/>
      <c r="E42" s="23">
        <v>96085.04</v>
      </c>
      <c r="F42" s="21">
        <f t="shared" si="1"/>
        <v>96085.04</v>
      </c>
      <c r="G42" s="26">
        <v>96085.04</v>
      </c>
    </row>
    <row r="43" spans="2:7" s="4" customFormat="1" ht="18.75" x14ac:dyDescent="0.3">
      <c r="B43" s="9">
        <v>343</v>
      </c>
      <c r="C43" s="22"/>
      <c r="D43" s="23"/>
      <c r="E43" s="23"/>
      <c r="F43" s="21">
        <f t="shared" si="1"/>
        <v>0</v>
      </c>
      <c r="G43" s="26"/>
    </row>
    <row r="44" spans="2:7" s="4" customFormat="1" ht="18.75" x14ac:dyDescent="0.3">
      <c r="B44" s="9">
        <v>346</v>
      </c>
      <c r="C44" s="22"/>
      <c r="D44" s="23"/>
      <c r="E44" s="23"/>
      <c r="F44" s="21">
        <f t="shared" si="1"/>
        <v>0</v>
      </c>
      <c r="G44" s="26"/>
    </row>
    <row r="45" spans="2:7" s="4" customFormat="1" ht="18.75" x14ac:dyDescent="0.3">
      <c r="B45" s="9">
        <v>349</v>
      </c>
      <c r="C45" s="22"/>
      <c r="D45" s="23"/>
      <c r="E45" s="23"/>
      <c r="F45" s="21">
        <f t="shared" si="1"/>
        <v>0</v>
      </c>
      <c r="G45" s="26"/>
    </row>
    <row r="46" spans="2:7" s="4" customFormat="1" ht="18.75" x14ac:dyDescent="0.3">
      <c r="B46" s="9">
        <v>212</v>
      </c>
      <c r="C46" s="22"/>
      <c r="D46" s="23">
        <v>127336.56</v>
      </c>
      <c r="E46" s="23">
        <v>0</v>
      </c>
      <c r="F46" s="21">
        <f t="shared" si="1"/>
        <v>127336.56</v>
      </c>
      <c r="G46" s="26"/>
    </row>
    <row r="47" spans="2:7" s="4" customFormat="1" ht="18.75" x14ac:dyDescent="0.3">
      <c r="B47" s="9">
        <v>227</v>
      </c>
      <c r="C47" s="22"/>
      <c r="D47" s="23"/>
      <c r="E47" s="23"/>
      <c r="F47" s="21"/>
      <c r="G47" s="26"/>
    </row>
    <row r="48" spans="2:7" s="4" customFormat="1" ht="18.75" x14ac:dyDescent="0.3">
      <c r="B48" s="9">
        <v>228</v>
      </c>
      <c r="C48" s="22"/>
      <c r="D48" s="23"/>
      <c r="E48" s="23"/>
      <c r="F48" s="21">
        <f t="shared" si="1"/>
        <v>0</v>
      </c>
      <c r="G48" s="26"/>
    </row>
    <row r="49" spans="2:8" s="4" customFormat="1" ht="18.75" x14ac:dyDescent="0.3">
      <c r="B49" s="9">
        <v>263</v>
      </c>
      <c r="C49" s="22">
        <v>19409.36</v>
      </c>
      <c r="D49" s="23"/>
      <c r="E49" s="23"/>
      <c r="F49" s="21">
        <f t="shared" si="1"/>
        <v>19409.36</v>
      </c>
      <c r="G49" s="26"/>
    </row>
    <row r="50" spans="2:8" s="4" customFormat="1" ht="18.75" x14ac:dyDescent="0.3">
      <c r="B50" s="9">
        <v>262</v>
      </c>
      <c r="C50" s="22">
        <v>30960.25</v>
      </c>
      <c r="D50" s="23"/>
      <c r="E50" s="23"/>
      <c r="F50" s="21">
        <f t="shared" si="1"/>
        <v>30960.25</v>
      </c>
      <c r="G50" s="26"/>
    </row>
    <row r="51" spans="2:8" s="4" customFormat="1" ht="18.75" x14ac:dyDescent="0.3">
      <c r="B51" s="9">
        <v>222</v>
      </c>
      <c r="C51" s="22"/>
      <c r="D51" s="23"/>
      <c r="E51" s="23"/>
      <c r="F51" s="21">
        <f t="shared" si="1"/>
        <v>0</v>
      </c>
      <c r="G51" s="26"/>
    </row>
    <row r="52" spans="2:8" s="4" customFormat="1" ht="18.75" x14ac:dyDescent="0.3">
      <c r="B52" s="10" t="s">
        <v>0</v>
      </c>
      <c r="C52" s="27">
        <f>SUM(C32:C51)</f>
        <v>1597288.39</v>
      </c>
      <c r="D52" s="27">
        <f>SUM(D32:D51)</f>
        <v>20241021.620000001</v>
      </c>
      <c r="E52" s="27">
        <f t="shared" ref="E52:G52" si="2">SUM(E32:E51)</f>
        <v>50285995.840000004</v>
      </c>
      <c r="F52" s="27">
        <f>SUM(F32:F51)</f>
        <v>72124305.849999994</v>
      </c>
      <c r="G52" s="28">
        <f t="shared" si="2"/>
        <v>38165812.029999994</v>
      </c>
    </row>
    <row r="53" spans="2:8" s="4" customFormat="1" x14ac:dyDescent="0.25"/>
    <row r="54" spans="2:8" s="4" customFormat="1" x14ac:dyDescent="0.25"/>
    <row r="55" spans="2:8" s="4" customFormat="1" x14ac:dyDescent="0.25"/>
    <row r="56" spans="2:8" s="4" customFormat="1" x14ac:dyDescent="0.25">
      <c r="B56" s="14" t="s">
        <v>30</v>
      </c>
      <c r="C56" s="14"/>
      <c r="D56" s="14"/>
      <c r="E56" s="14"/>
      <c r="F56" s="14"/>
      <c r="G56" s="14"/>
      <c r="H56" s="14"/>
    </row>
    <row r="57" spans="2:8" s="4" customFormat="1" x14ac:dyDescent="0.25">
      <c r="B57" s="14"/>
      <c r="C57" s="14"/>
      <c r="D57" s="14"/>
      <c r="E57" s="14"/>
      <c r="F57" s="14"/>
      <c r="G57" s="14"/>
      <c r="H57" s="14"/>
    </row>
    <row r="58" spans="2:8" s="4" customFormat="1" x14ac:dyDescent="0.25"/>
    <row r="59" spans="2:8" s="4" customFormat="1" x14ac:dyDescent="0.25"/>
  </sheetData>
  <mergeCells count="2">
    <mergeCell ref="B1:G1"/>
    <mergeCell ref="B56:H57"/>
  </mergeCells>
  <pageMargins left="0.27559055118110237" right="0.23622047244094491" top="0.35433070866141736" bottom="0.74803149606299213" header="0.31496062992125984" footer="0.31496062992125984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01.09.2024   </vt:lpstr>
      <vt:lpstr>'01.09.2024  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2024-10-18T03:03:56Z</dcterms:modified>
</cp:coreProperties>
</file>